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256" windowHeight="9840"/>
  </bookViews>
  <sheets>
    <sheet name="交通工程清单" sheetId="1" r:id="rId1"/>
  </sheets>
  <definedNames>
    <definedName name="_xlnm._FilterDatabase" localSheetId="0" hidden="1">交通工程清单!$A$2:$H$35</definedName>
    <definedName name="_xlnm.Print_Area" localSheetId="0">交通工程清单!$A$1:$H$46</definedName>
    <definedName name="_xlnm.Print_Titles" localSheetId="0">交通工程清单!$1:$2</definedName>
  </definedNames>
  <calcPr calcId="125725"/>
</workbook>
</file>

<file path=xl/calcChain.xml><?xml version="1.0" encoding="utf-8"?>
<calcChain xmlns="http://schemas.openxmlformats.org/spreadsheetml/2006/main">
  <c r="F38" i="1"/>
  <c r="D38"/>
  <c r="F37"/>
  <c r="D37"/>
  <c r="F36"/>
  <c r="F39" s="1"/>
  <c r="D36"/>
  <c r="F35"/>
  <c r="F34"/>
  <c r="F33"/>
  <c r="F32"/>
  <c r="F31"/>
  <c r="F30"/>
  <c r="F29"/>
  <c r="F28"/>
  <c r="F27"/>
  <c r="F26"/>
  <c r="F25"/>
  <c r="F24"/>
  <c r="F23"/>
  <c r="F22"/>
  <c r="F21"/>
  <c r="F20"/>
  <c r="F19"/>
  <c r="F18"/>
  <c r="F17"/>
  <c r="F16"/>
  <c r="F15"/>
  <c r="F14"/>
  <c r="F13"/>
  <c r="F12"/>
  <c r="F11"/>
  <c r="F10"/>
  <c r="F9"/>
  <c r="F8"/>
  <c r="F7"/>
  <c r="F6"/>
  <c r="F5"/>
  <c r="F4"/>
  <c r="F3"/>
</calcChain>
</file>

<file path=xl/sharedStrings.xml><?xml version="1.0" encoding="utf-8"?>
<sst xmlns="http://schemas.openxmlformats.org/spreadsheetml/2006/main" count="152" uniqueCount="97">
  <si>
    <t>细目号</t>
  </si>
  <si>
    <t>细目名称</t>
  </si>
  <si>
    <t>单位</t>
  </si>
  <si>
    <t>暂定工程量</t>
  </si>
  <si>
    <t>合价</t>
  </si>
  <si>
    <t>主要工作内容</t>
  </si>
  <si>
    <t>计量规则</t>
  </si>
  <si>
    <t>安全生产费</t>
  </si>
  <si>
    <t>总额</t>
  </si>
  <si>
    <t xml:space="preserve">    作业人员穿戴安全帽、反光衣及必要的防护措施，施工现场安全围挡、安全标识标牌、安全锥等安全设施按甲方要求设置、维护及转场。施工路段交通指挥、疏导、厢型车辆接送人员上下车等与安全有关的工作内容。</t>
  </si>
  <si>
    <t>本项是在本劳务分包工程量清单各细目综合单价中已包含安全经费的基础上综合考虑再增设的费用。本细目按计量进度支付，各项安全警示标志、导向牌等安全设施安放到位满足开工条件乙方提供安全经费发票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安全标识标牌（尺寸大于1.2m）由甲方提供外，其余所有人工、材料（含安全帽、反光衣、安全标识标牌（尺寸小于1.2m）、安全锥、限速牌、导向牌、警示牌、爆闪灯安全设施的设置、维护、维修需要的小型材料等）、设备（含厢型车辆、吊车、挖机、发电机及施工用电设施及甲方提供的安全设施的安装、维护、维修等）等均由乙方提供及实施（安全设施随施工点搬迁的费用等）。甲方提供的安全设施材料由甲方统一购置至指定地点，由乙方根据现场实施情况自行领取，中途产生费用已包含在单价中，不另行计价。本项目严禁使用三轮车、农用车等带车厢车辆接送人员。</t>
  </si>
  <si>
    <r>
      <rPr>
        <sz val="10"/>
        <rFont val="宋体"/>
        <family val="3"/>
        <charset val="134"/>
      </rPr>
      <t>2</t>
    </r>
    <r>
      <rPr>
        <sz val="10"/>
        <rFont val="宋体"/>
        <family val="3"/>
        <charset val="134"/>
      </rPr>
      <t>-0.8*0.8m人行横道牌</t>
    </r>
  </si>
  <si>
    <t>套</t>
  </si>
  <si>
    <t>含清理现场、材料采购及装运卸、制作；交通标志安装、贴反光膜；等一切与安装交通标志牌有关的工作内容。</t>
  </si>
  <si>
    <t>按设计图纸所示位置及甲方技术交底图示尺寸并经现场验收合格按双方核定的设计（含变更设计）内的数量以套为单位计量。所有人工、材料、安全防护设施、机械设备、二次搬运等均由乙方提供及实施，费用已包含在综合单价中，不另行计量。</t>
  </si>
  <si>
    <t>1.2*0.4m*2路名标志牌</t>
  </si>
  <si>
    <t>含清理现场、基础开挖、材料采购及装运卸、制作；基础铺筑、砼包封、振捣、养生；交通标志安装、贴反光膜；等一切与安装交通标志牌有关的工作内容。</t>
  </si>
  <si>
    <t>按设计图纸所示位置及甲方技术交底图示尺寸并经现场验收合格按双方核定的设计（含变更设计）内的数量以套为单位计量。除砼、钢筋由甲方提供，所有人工、材料、安全防护设施、机械设备、二次搬运等均由乙方提供及实施，费用已包含在综合单价中，不另行计量。</t>
  </si>
  <si>
    <r>
      <rPr>
        <sz val="10"/>
        <rFont val="宋体"/>
        <family val="3"/>
        <charset val="134"/>
      </rPr>
      <t>4</t>
    </r>
    <r>
      <rPr>
        <sz val="10"/>
        <rFont val="宋体"/>
        <family val="3"/>
        <charset val="134"/>
      </rPr>
      <t>-Ф0.8m R型标志牌</t>
    </r>
  </si>
  <si>
    <t>6-Ф0.8m Y型标志牌</t>
  </si>
  <si>
    <t>5*3m指路标志牌</t>
  </si>
  <si>
    <t>2.24*1.52m桥名标志牌</t>
  </si>
  <si>
    <t>4.02*1.52m车道行驶方向标志牌</t>
  </si>
  <si>
    <t>3.12*1.52m车道行驶方向标志牌</t>
  </si>
  <si>
    <t>2.62*1.52m车道行驶方向标志牌</t>
  </si>
  <si>
    <t>路面标线</t>
  </si>
  <si>
    <t>m2</t>
  </si>
  <si>
    <t>含清理清洗清扫路面；涂料的熔化；放线；划线等一切与热熔标线有关的工作内容。</t>
  </si>
  <si>
    <t>按设计图纸所示位置及甲方技术交底图示尺寸并经现场验收合格按双方核定的设计（含变更设计）内的数量以平方米为单位计量。所有人工、材料、安全防护设施、机械设备、二次搬运等均由乙方提供及实施，费用已包含在综合单价中，不另行计量。</t>
  </si>
  <si>
    <t>智能式交通信号控制机</t>
  </si>
  <si>
    <t>台</t>
  </si>
  <si>
    <t>配电回路、避雷器、三合一电涌保护器、机箱及基础，设备采购、运输、安装、调试等工作。</t>
  </si>
  <si>
    <t>按设计图纸所示位置及甲方技术交底图示尺寸并经现场验收合格按双方核定的设计（含变更设计）内的数量以台为单位计量。除钢筋、砼由甲方提供，其余所有人工、材料、安全防护设施、机械设备、二次搬运等均由乙方提供及实施，费用已包含在综合单价中，不另行计量。</t>
  </si>
  <si>
    <t>信号控制机电力电缆</t>
  </si>
  <si>
    <t>m</t>
  </si>
  <si>
    <t>由箱变至信号控制机，电缆采购、运输、埋设、施工作业现场清理等工作</t>
  </si>
  <si>
    <t>按设计图纸所示位置及甲方技术交底图示尺寸并经现场验收合格按双方核定的设计（含变更设计）内的数量以m为单位计量。所有人工、材料、安全防护设施、机械设备、二次搬运等均由乙方提供及实施，费用已包含在综合单价中，不另行计量。</t>
  </si>
  <si>
    <t>机动车信号灯（箭头灯）</t>
  </si>
  <si>
    <t>组</t>
  </si>
  <si>
    <r>
      <rPr>
        <sz val="10"/>
        <color rgb="FF000000"/>
        <rFont val="宋体"/>
        <family val="3"/>
        <charset val="134"/>
      </rPr>
      <t>LED器件，</t>
    </r>
    <r>
      <rPr>
        <sz val="10"/>
        <color rgb="FF000000"/>
        <rFont val="宋体"/>
        <family val="3"/>
        <charset val="134"/>
      </rPr>
      <t>Ф=400mm，3位灯，设备采购、运输、安装、调试等工作。</t>
    </r>
  </si>
  <si>
    <t>按设计图纸所示位置及甲方技术交底图示尺寸并经现场验收合格按双方核定的设计（含变更设计）内的数量以组为单位计量。所有人工、材料、安全防护设施、机械设备、二次搬运等均由乙方提供及实施，费用已包含在综合单价中，不另行计量。</t>
  </si>
  <si>
    <t>机动车信号灯（满射灯）</t>
  </si>
  <si>
    <r>
      <rPr>
        <sz val="10"/>
        <color rgb="FF000000"/>
        <rFont val="宋体"/>
        <family val="3"/>
        <charset val="134"/>
      </rPr>
      <t>LED器件，</t>
    </r>
    <r>
      <rPr>
        <sz val="10"/>
        <color rgb="FF000000"/>
        <rFont val="宋体"/>
        <family val="3"/>
        <charset val="134"/>
      </rPr>
      <t>Ф=400mm，4位灯，设备采购、运输、安装、调试等工作。</t>
    </r>
  </si>
  <si>
    <t>行人信号灯</t>
  </si>
  <si>
    <r>
      <rPr>
        <sz val="10"/>
        <color rgb="FF000000"/>
        <rFont val="宋体"/>
        <family val="3"/>
        <charset val="134"/>
      </rPr>
      <t>LED器件，</t>
    </r>
    <r>
      <rPr>
        <sz val="10"/>
        <color rgb="FF000000"/>
        <rFont val="宋体"/>
        <family val="3"/>
        <charset val="134"/>
      </rPr>
      <t>Ф=300mm，2位灯，设备采购、运输、安装、调试等工作。</t>
    </r>
  </si>
  <si>
    <t>机动灯倒计时器</t>
  </si>
  <si>
    <t>LED器件，三位数，双色，设备采购、运输、安装、调试等工作。</t>
  </si>
  <si>
    <t>行人灯倒计时器</t>
  </si>
  <si>
    <t>L型信号灯杆（H=6.5m,L=8m）</t>
  </si>
  <si>
    <t>座</t>
  </si>
  <si>
    <t>基础开挖、预埋件预埋、基础浇筑，设备采购、运输、安装、调试、施工作业现场清理等工作</t>
  </si>
  <si>
    <t>按设计图纸所示位置及甲方技术交底图示尺寸并经现场验收合格按双方核定的设计（含变更设计）内的数量以座为单位计量。除钢筋、砼由甲方提供，其余所有人工、材料、安全防护设施、机械设备、二次搬运等均由乙方提供及实施，费用已包含在综合单价中，不另行计量。</t>
  </si>
  <si>
    <t>L型信号灯杆（H=6.5m,L=12m）</t>
  </si>
  <si>
    <t>车行信号灯控制电缆（KW5*1.5mm2）</t>
  </si>
  <si>
    <t>电缆采购、运输、埋设、施工作业现场清理等工作</t>
  </si>
  <si>
    <t>行人信号灯控制电缆（KW4*1.5mm2）</t>
  </si>
  <si>
    <t>电缆采购、运输、埋设</t>
  </si>
  <si>
    <t>高清视频电子警察（500万像素）</t>
  </si>
  <si>
    <t>含控制主机以及配套存储设备，传输设备，缆线，机箱，电涌保护器，基础，设备采购、运输、安装、调试、施工作业现场清理等工作</t>
  </si>
  <si>
    <t>闪光灯36W</t>
  </si>
  <si>
    <t>个</t>
  </si>
  <si>
    <t>LED灯，设备采购、运输、安装、调试、施工作业现场清理等工作</t>
  </si>
  <si>
    <t>按设计图纸所示位置及甲方技术交底图示尺寸并经现场验收合格按双方核定的设计（含变更设计）内的数量以个为单位计量。所有人工、材料、安全防护设施、机械设备、二次搬运等均由乙方提供及实施，费用已包含在综合单价中，不另行计量。</t>
  </si>
  <si>
    <t>高清视频电子警察主控制机箱</t>
  </si>
  <si>
    <t>设备采购、运输、安装、调试、施工作业现场清理等工作</t>
  </si>
  <si>
    <t>高清视频电子警察悬臂杆，（H=6m,L=8m）</t>
  </si>
  <si>
    <t>高清视频电子警察悬臂杆，（H=6m,L=10m）</t>
  </si>
  <si>
    <t>高清视频电子警察电源电缆KW3*6mm2</t>
  </si>
  <si>
    <t>控制柜接线沙井（800*600mm）</t>
  </si>
  <si>
    <t>基础开挖，沙井砌筑，盖板，施工作业现场清理等工作</t>
  </si>
  <si>
    <t>按设计图纸所示位置及甲方技术交底图示尺寸并经现场验收合格按双方核定的设计（含变更设计）内的数量以座为单位计量。除砼、钢筋、沙由甲方提供，所有人工、材料、安全防护设施、机械设备、二次搬运等均由乙方提供及实施，费用已包含在综合单价中，不另行计量。</t>
  </si>
  <si>
    <t>接线沙井（400*400mm）</t>
  </si>
  <si>
    <t>预埋DG50热镀锌钢管</t>
  </si>
  <si>
    <t>基础开挖,钢管采购、运输、安装，回填施工作业现场清理等工作</t>
  </si>
  <si>
    <t>闭路电视摄像机</t>
  </si>
  <si>
    <t>闭路电视电源电缆（KW3*2.5mm2）</t>
  </si>
  <si>
    <t>按设计图纸所示位置及甲方技术交底图示尺寸并经现场验收合格按双方核定的设计（含变更设计）内的数量以m为单位计量。所有人工、材料、安全防护设施、机械设备、二次搬运等均由乙方提供及实施，费用已包含在综合单价中，不另行计量。用已含在综合单价中，不另行计量</t>
  </si>
  <si>
    <t>余方弃置（外运3km）</t>
  </si>
  <si>
    <t>m3</t>
  </si>
  <si>
    <t>施工便道便涵填筑及维护、施工便道及本工区社会车辆通行路段及施工点洒水抑尘；施工点运至弃土场沿线道路的清扫、清洗、抑尘；河道等水系污染的清理、水土保持、各种污染物、噪声、有害气体等的处理；弃土场整平及临时排水、弃土场污染处理、弃土整型、压实、进出车辆冲洗（含社会车辆）等所有与之有关的工作内容。</t>
  </si>
  <si>
    <t>依据图纸所示地面线、路基设计横断面图、图纸所示路基土石比例（实际如有不符，不予调整）并经现场实际验收合格，采用平均断面面积法计算，按照天然密实体积按双方核定的实际发生的数量以立方米为单位计量；便道便涵填筑及维护、施工便道及本工区社会车辆通行路段及施工点洒水抑尘、进出车辆冲洗（含社会车辆）等费用已含在综合单价中，不另行计量；安全防护及交通维护措施、安全人员等所需费用已含在综合单价中，不另行计量.</t>
  </si>
  <si>
    <t>挖沟槽土方</t>
  </si>
  <si>
    <t>基槽开挖；沟底夯实、清理，弃方运至甲方指定弃土场处理等所有与本项有关的内容。</t>
  </si>
  <si>
    <t>依据图纸所示位置和规格、型号，经现场实际验收合格按双方核定的设计（含变更设计）内的数量以立方米为单位计量；所有材料、人工、机械设备、进出车辆冲洗、安全防护设施、垃圾清运等均由乙方提供及实施，费用已含在综合单价中，不另计量。</t>
  </si>
  <si>
    <t>回填土方</t>
  </si>
  <si>
    <t>基坑回填，夯实、埋设标桩；清理，弃方处理等所有与本项有关的内容。</t>
  </si>
  <si>
    <t>本项是在本劳务分包工程量清单各细目综合单价中已包含人工回填夯实的基础上综合考虑再增设的费用。依据图纸所示位置，经现场实际验收合格按双方核定的设计（含变更设计）内的数量以立方米为单位计量；所有人工、机械设备、进出车辆冲洗、安全防护设施、垃圾清运等均由乙方提供及实施，费用已含在综合单价中，不另计量。如乙方实施后造成地面下沉下陷等质量缺陷，所造成的一切经济损失由乙方负责承担。</t>
  </si>
  <si>
    <t>总计：</t>
  </si>
  <si>
    <t>备注：本次拟招标项目要求施工队必须配备足够的现场技术人员；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结算时提供保险单据原件备查，复印件作为结算附件资料。</t>
  </si>
  <si>
    <t>上述因素所产生的费用包含在综合单价内。</t>
  </si>
  <si>
    <t>特别说明：</t>
  </si>
  <si>
    <t>1、以上综合单价均包含税金（乙方须向甲方提供正式的“增值税专用发票”、发票税目为“工程服务”，发票税率为“9%”；开具税票所需缴纳的一切税费由乙方自行承担).；如乙方所提供的的发票税率小于9%，结算时甲方将扣除相应税额，例：（乙方开具1%增值税发票，则实际结算单价为原单价除以1.09*1.01）。安全生产及行车干扰费：乙方必须向甲方提供相应的安全用品发票方可计量。</t>
  </si>
  <si>
    <t>2、上述单价包含安全及文明施工费（安全帽、工作服、标志标牌等，现场工作人员人身保险费、交通疏导、交通安全维护等）。</t>
  </si>
  <si>
    <t>3、上述项目单价已充分考虑本项目的施工特点（如机械使用低、二次装运、可能会出现的窝工和误工等费用），因此在项目实施中不考虑任何原因的费用和工期索赔。</t>
  </si>
  <si>
    <t>4、本项目为交钥匙工程，乙方完成本项目后，必须经过业主、监理、行业等部门的验收，乙方负责本项目照明工程的接养、移交工作。</t>
  </si>
  <si>
    <t>上饶市龙潭大桥改（扩）建交安工程劳务分包工程量清单</t>
    <phoneticPr fontId="11" type="noConversion"/>
  </si>
  <si>
    <t>综合单价（元）</t>
    <phoneticPr fontId="11" type="noConversion"/>
  </si>
</sst>
</file>

<file path=xl/styles.xml><?xml version="1.0" encoding="utf-8"?>
<styleSheet xmlns="http://schemas.openxmlformats.org/spreadsheetml/2006/main">
  <numFmts count="4">
    <numFmt numFmtId="176" formatCode="_ [$€-2]* #,##0.00_ ;_ [$€-2]* \-#,##0.00_ ;_ [$€-2]* &quot;-&quot;??_ "/>
    <numFmt numFmtId="178" formatCode="0_ "/>
    <numFmt numFmtId="179" formatCode="0.00_ "/>
    <numFmt numFmtId="180" formatCode="0.00_);[Red]\(0.00\)"/>
  </numFmts>
  <fonts count="13">
    <font>
      <sz val="11"/>
      <name val="宋体"/>
      <charset val="134"/>
    </font>
    <font>
      <sz val="11"/>
      <color rgb="FF000000"/>
      <name val="宋体"/>
      <charset val="134"/>
    </font>
    <font>
      <sz val="10"/>
      <color rgb="FF000000"/>
      <name val="宋体"/>
      <charset val="134"/>
    </font>
    <font>
      <sz val="10"/>
      <name val="宋体"/>
      <charset val="134"/>
    </font>
    <font>
      <sz val="9"/>
      <name val="宋体"/>
      <charset val="134"/>
    </font>
    <font>
      <sz val="10"/>
      <name val="Arial Narrow"/>
      <family val="2"/>
    </font>
    <font>
      <sz val="10"/>
      <color indexed="8"/>
      <name val="Times New Roman"/>
      <family val="1"/>
    </font>
    <font>
      <sz val="12"/>
      <name val="宋体"/>
      <family val="3"/>
      <charset val="134"/>
    </font>
    <font>
      <sz val="12"/>
      <color rgb="FF000000"/>
      <name val="宋体"/>
      <family val="3"/>
      <charset val="134"/>
    </font>
    <font>
      <sz val="10"/>
      <name val="宋体"/>
      <family val="3"/>
      <charset val="134"/>
    </font>
    <font>
      <sz val="10"/>
      <color rgb="FF000000"/>
      <name val="宋体"/>
      <family val="3"/>
      <charset val="134"/>
    </font>
    <font>
      <sz val="9"/>
      <name val="宋体"/>
      <family val="3"/>
      <charset val="134"/>
    </font>
    <font>
      <b/>
      <sz val="22"/>
      <color rgb="FF00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FFFFF"/>
        <bgColor indexed="9"/>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1">
    <xf numFmtId="0" fontId="0" fillId="0" borderId="0">
      <alignment vertical="center"/>
    </xf>
    <xf numFmtId="0" fontId="1" fillId="0" borderId="0">
      <protection locked="0"/>
    </xf>
    <xf numFmtId="0" fontId="1" fillId="0" borderId="0">
      <protection locked="0"/>
    </xf>
    <xf numFmtId="0" fontId="7" fillId="0" borderId="0">
      <protection locked="0"/>
    </xf>
    <xf numFmtId="0" fontId="7" fillId="0" borderId="0">
      <protection locked="0"/>
    </xf>
    <xf numFmtId="0" fontId="8" fillId="0" borderId="0">
      <protection locked="0"/>
    </xf>
    <xf numFmtId="0" fontId="1" fillId="0" borderId="0">
      <protection locked="0"/>
    </xf>
    <xf numFmtId="176" fontId="1" fillId="0" borderId="0">
      <protection locked="0"/>
    </xf>
    <xf numFmtId="0" fontId="1" fillId="0" borderId="0">
      <protection locked="0"/>
    </xf>
    <xf numFmtId="0" fontId="7" fillId="0" borderId="0">
      <protection locked="0"/>
    </xf>
    <xf numFmtId="0" fontId="1" fillId="0" borderId="0">
      <protection locked="0"/>
    </xf>
  </cellStyleXfs>
  <cellXfs count="51">
    <xf numFmtId="0" fontId="0" fillId="0" borderId="0" xfId="0">
      <alignment vertical="center"/>
    </xf>
    <xf numFmtId="0" fontId="1" fillId="2" borderId="0" xfId="0" applyFont="1" applyFill="1">
      <alignment vertical="center"/>
    </xf>
    <xf numFmtId="49" fontId="2" fillId="0" borderId="0" xfId="0" applyNumberFormat="1" applyFont="1" applyFill="1">
      <alignment vertical="center"/>
    </xf>
    <xf numFmtId="0" fontId="2" fillId="0" borderId="0" xfId="0" applyFont="1" applyFill="1" applyAlignment="1">
      <alignment horizontal="left" vertical="center"/>
    </xf>
    <xf numFmtId="0" fontId="2" fillId="0" borderId="0" xfId="0" applyFont="1" applyFill="1">
      <alignment vertical="center"/>
    </xf>
    <xf numFmtId="0" fontId="2" fillId="0" borderId="0" xfId="0" applyFont="1" applyFill="1" applyAlignment="1">
      <alignment horizontal="center" vertical="center"/>
    </xf>
    <xf numFmtId="0" fontId="3" fillId="2" borderId="2" xfId="0" applyFont="1" applyFill="1" applyBorder="1" applyAlignment="1">
      <alignment horizontal="center" vertical="center" wrapText="1"/>
    </xf>
    <xf numFmtId="178" fontId="2" fillId="2"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79" fontId="2" fillId="2" borderId="2" xfId="0" applyNumberFormat="1" applyFont="1" applyFill="1" applyBorder="1" applyAlignment="1">
      <alignment horizontal="center" vertical="center" wrapText="1"/>
    </xf>
    <xf numFmtId="0" fontId="3" fillId="2" borderId="2" xfId="6" applyFont="1" applyFill="1" applyBorder="1" applyAlignment="1" applyProtection="1">
      <alignment horizontal="center" vertical="center" wrapText="1"/>
    </xf>
    <xf numFmtId="0" fontId="3" fillId="2" borderId="2" xfId="6"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178" fontId="3"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179" fontId="4" fillId="2" borderId="2" xfId="6"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xf>
    <xf numFmtId="179" fontId="3" fillId="0" borderId="2" xfId="0" applyNumberFormat="1" applyFont="1" applyFill="1" applyBorder="1" applyAlignment="1">
      <alignment horizontal="center" vertical="center"/>
    </xf>
    <xf numFmtId="176" fontId="3" fillId="2" borderId="2" xfId="7" applyFont="1" applyFill="1" applyBorder="1" applyAlignment="1" applyProtection="1">
      <alignment horizontal="center" vertical="center" wrapText="1"/>
    </xf>
    <xf numFmtId="176" fontId="3" fillId="2" borderId="2" xfId="7" applyFont="1" applyFill="1" applyBorder="1" applyAlignment="1" applyProtection="1">
      <alignment vertical="center" wrapText="1"/>
    </xf>
    <xf numFmtId="0" fontId="3" fillId="2" borderId="2" xfId="8" applyFont="1" applyFill="1" applyBorder="1" applyAlignment="1" applyProtection="1">
      <alignment horizontal="center" vertical="center" wrapText="1"/>
    </xf>
    <xf numFmtId="0" fontId="3" fillId="2" borderId="2" xfId="4" applyFont="1" applyFill="1" applyBorder="1" applyAlignment="1" applyProtection="1">
      <alignment horizontal="left" vertical="center" wrapText="1"/>
    </xf>
    <xf numFmtId="0" fontId="2" fillId="2" borderId="2" xfId="5" applyFont="1" applyFill="1" applyBorder="1" applyAlignment="1" applyProtection="1">
      <alignment horizontal="center" vertical="center" wrapText="1"/>
    </xf>
    <xf numFmtId="0" fontId="3" fillId="2" borderId="2" xfId="9" applyFont="1" applyFill="1" applyBorder="1" applyAlignment="1" applyProtection="1">
      <alignment horizontal="left" vertical="center" wrapText="1"/>
    </xf>
    <xf numFmtId="0" fontId="3" fillId="0" borderId="6" xfId="0" applyFont="1" applyFill="1" applyBorder="1" applyAlignment="1">
      <alignment horizontal="center" vertical="center"/>
    </xf>
    <xf numFmtId="178" fontId="2" fillId="0" borderId="6" xfId="0" applyNumberFormat="1" applyFont="1" applyFill="1" applyBorder="1" applyAlignment="1">
      <alignment horizontal="center" vertical="center" wrapText="1"/>
    </xf>
    <xf numFmtId="0" fontId="6" fillId="0" borderId="6" xfId="2" applyFont="1" applyFill="1" applyBorder="1" applyAlignment="1" applyProtection="1">
      <alignment horizontal="center" vertical="center" wrapText="1"/>
    </xf>
    <xf numFmtId="180" fontId="2" fillId="0" borderId="6" xfId="10" applyNumberFormat="1" applyFont="1" applyFill="1" applyBorder="1" applyAlignment="1" applyProtection="1">
      <alignment horizontal="center" vertical="center" wrapText="1"/>
    </xf>
    <xf numFmtId="0" fontId="3" fillId="2" borderId="7" xfId="3" applyNumberFormat="1" applyFont="1" applyFill="1" applyBorder="1" applyAlignment="1" applyProtection="1">
      <alignment horizontal="left" vertical="center" wrapText="1"/>
    </xf>
    <xf numFmtId="0" fontId="3" fillId="2" borderId="0" xfId="3" applyNumberFormat="1" applyFont="1" applyFill="1" applyBorder="1" applyAlignment="1" applyProtection="1">
      <alignment horizontal="left" vertical="center" wrapText="1"/>
    </xf>
    <xf numFmtId="0" fontId="3" fillId="2" borderId="8" xfId="3" applyNumberFormat="1" applyFont="1" applyFill="1" applyBorder="1" applyAlignment="1" applyProtection="1">
      <alignment horizontal="left" vertical="center" wrapText="1"/>
    </xf>
    <xf numFmtId="0" fontId="3" fillId="2" borderId="9" xfId="3" applyNumberFormat="1" applyFont="1" applyFill="1" applyBorder="1" applyAlignment="1" applyProtection="1">
      <alignment horizontal="left" vertical="center" wrapText="1"/>
    </xf>
    <xf numFmtId="0" fontId="3" fillId="2" borderId="1" xfId="3" applyNumberFormat="1" applyFont="1" applyFill="1" applyBorder="1" applyAlignment="1" applyProtection="1">
      <alignment horizontal="left" vertical="center" wrapText="1"/>
    </xf>
    <xf numFmtId="0" fontId="3" fillId="2" borderId="10" xfId="3" applyNumberFormat="1" applyFont="1" applyFill="1" applyBorder="1" applyAlignment="1" applyProtection="1">
      <alignment horizontal="left" vertical="center" wrapText="1"/>
    </xf>
    <xf numFmtId="49" fontId="3"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5" fillId="0" borderId="5" xfId="0" applyNumberFormat="1" applyFont="1" applyFill="1" applyBorder="1" applyAlignment="1">
      <alignment horizontal="center" vertical="center" shrinkToFit="1"/>
    </xf>
    <xf numFmtId="0" fontId="3" fillId="2" borderId="3" xfId="3" applyNumberFormat="1" applyFont="1" applyFill="1" applyBorder="1" applyAlignment="1" applyProtection="1">
      <alignment horizontal="left" vertical="center" wrapText="1"/>
    </xf>
    <xf numFmtId="0" fontId="3" fillId="2" borderId="4" xfId="3" applyNumberFormat="1" applyFont="1" applyFill="1" applyBorder="1" applyAlignment="1" applyProtection="1">
      <alignment horizontal="left" vertical="center" wrapText="1"/>
    </xf>
    <xf numFmtId="0" fontId="3" fillId="2" borderId="5" xfId="3"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xf>
    <xf numFmtId="49"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Fill="1">
      <alignment vertical="center"/>
    </xf>
  </cellXfs>
  <cellStyles count="11">
    <cellStyle name="常规" xfId="0" builtinId="0"/>
    <cellStyle name="常规 10" xfId="6"/>
    <cellStyle name="常规 10 10 3" xfId="7"/>
    <cellStyle name="常规 10 8" xfId="8"/>
    <cellStyle name="常规 16" xfId="2"/>
    <cellStyle name="常规 16 2 3" xfId="1"/>
    <cellStyle name="常规 2" xfId="9"/>
    <cellStyle name="常规 2 2" xfId="4"/>
    <cellStyle name="常规 2 3" xfId="5"/>
    <cellStyle name="常规 22" xfId="10"/>
    <cellStyle name="常规 4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46"/>
  <sheetViews>
    <sheetView tabSelected="1" zoomScale="81" zoomScaleNormal="81" workbookViewId="0">
      <pane ySplit="2" topLeftCell="A3" activePane="bottomLeft" state="frozen"/>
      <selection pane="bottomLeft" activeCell="G3" sqref="G3"/>
    </sheetView>
  </sheetViews>
  <sheetFormatPr defaultColWidth="9" defaultRowHeight="12"/>
  <cols>
    <col min="1" max="1" width="6.21875" style="2" customWidth="1"/>
    <col min="2" max="2" width="16.44140625" style="3" customWidth="1"/>
    <col min="3" max="3" width="5.109375" style="4" customWidth="1"/>
    <col min="4" max="4" width="9.88671875" style="5" customWidth="1"/>
    <col min="5" max="6" width="10.77734375" style="5" customWidth="1"/>
    <col min="7" max="7" width="51" style="4" customWidth="1"/>
    <col min="8" max="8" width="58.21875" style="4" customWidth="1"/>
    <col min="9" max="16384" width="9" style="4"/>
  </cols>
  <sheetData>
    <row r="1" spans="1:8" ht="36.6" customHeight="1">
      <c r="A1" s="45" t="s">
        <v>95</v>
      </c>
      <c r="B1" s="46"/>
      <c r="C1" s="47"/>
      <c r="D1" s="47"/>
      <c r="E1" s="47"/>
      <c r="F1" s="47"/>
      <c r="G1" s="47"/>
      <c r="H1" s="47"/>
    </row>
    <row r="2" spans="1:8" s="50" customFormat="1" ht="39" customHeight="1">
      <c r="A2" s="48" t="s">
        <v>0</v>
      </c>
      <c r="B2" s="49" t="s">
        <v>1</v>
      </c>
      <c r="C2" s="49" t="s">
        <v>2</v>
      </c>
      <c r="D2" s="49" t="s">
        <v>3</v>
      </c>
      <c r="E2" s="49" t="s">
        <v>96</v>
      </c>
      <c r="F2" s="49" t="s">
        <v>4</v>
      </c>
      <c r="G2" s="49" t="s">
        <v>5</v>
      </c>
      <c r="H2" s="49" t="s">
        <v>6</v>
      </c>
    </row>
    <row r="3" spans="1:8" ht="252.9" customHeight="1">
      <c r="A3" s="8">
        <v>1</v>
      </c>
      <c r="B3" s="8" t="s">
        <v>7</v>
      </c>
      <c r="C3" s="8" t="s">
        <v>8</v>
      </c>
      <c r="D3" s="8">
        <v>1</v>
      </c>
      <c r="E3" s="9">
        <v>16930</v>
      </c>
      <c r="F3" s="7">
        <f>ROUND(E3*D3,0)</f>
        <v>16930</v>
      </c>
      <c r="G3" s="10" t="s">
        <v>9</v>
      </c>
      <c r="H3" s="11" t="s">
        <v>10</v>
      </c>
    </row>
    <row r="4" spans="1:8" ht="75" customHeight="1">
      <c r="A4" s="8">
        <v>2</v>
      </c>
      <c r="B4" s="6" t="s">
        <v>11</v>
      </c>
      <c r="C4" s="6" t="s">
        <v>12</v>
      </c>
      <c r="D4" s="6">
        <v>8</v>
      </c>
      <c r="E4" s="9">
        <v>410</v>
      </c>
      <c r="F4" s="7">
        <f>ROUND(E4*D4,0)</f>
        <v>3280</v>
      </c>
      <c r="G4" s="12" t="s">
        <v>13</v>
      </c>
      <c r="H4" s="13" t="s">
        <v>14</v>
      </c>
    </row>
    <row r="5" spans="1:8" ht="95.1" customHeight="1">
      <c r="A5" s="8">
        <v>3</v>
      </c>
      <c r="B5" s="6" t="s">
        <v>15</v>
      </c>
      <c r="C5" s="6" t="s">
        <v>12</v>
      </c>
      <c r="D5" s="6">
        <v>16</v>
      </c>
      <c r="E5" s="9">
        <v>1768.0509</v>
      </c>
      <c r="F5" s="7">
        <f t="shared" ref="F5:F38" si="0">ROUND(E5*D5,0)</f>
        <v>28289</v>
      </c>
      <c r="G5" s="12" t="s">
        <v>16</v>
      </c>
      <c r="H5" s="13" t="s">
        <v>17</v>
      </c>
    </row>
    <row r="6" spans="1:8" ht="84" customHeight="1">
      <c r="A6" s="8">
        <v>4</v>
      </c>
      <c r="B6" s="6" t="s">
        <v>18</v>
      </c>
      <c r="C6" s="6" t="s">
        <v>12</v>
      </c>
      <c r="D6" s="6">
        <v>2</v>
      </c>
      <c r="E6" s="9">
        <v>6236.0375000000004</v>
      </c>
      <c r="F6" s="7">
        <f t="shared" si="0"/>
        <v>12472</v>
      </c>
      <c r="G6" s="12" t="s">
        <v>16</v>
      </c>
      <c r="H6" s="13" t="s">
        <v>17</v>
      </c>
    </row>
    <row r="7" spans="1:8" ht="83.1" customHeight="1">
      <c r="A7" s="8">
        <v>5</v>
      </c>
      <c r="B7" s="6" t="s">
        <v>19</v>
      </c>
      <c r="C7" s="6" t="s">
        <v>12</v>
      </c>
      <c r="D7" s="6">
        <v>5</v>
      </c>
      <c r="E7" s="9">
        <v>8005.5205999999998</v>
      </c>
      <c r="F7" s="7">
        <f t="shared" si="0"/>
        <v>40028</v>
      </c>
      <c r="G7" s="12" t="s">
        <v>16</v>
      </c>
      <c r="H7" s="13" t="s">
        <v>17</v>
      </c>
    </row>
    <row r="8" spans="1:8" ht="81.900000000000006" customHeight="1">
      <c r="A8" s="8">
        <v>6</v>
      </c>
      <c r="B8" s="6" t="s">
        <v>20</v>
      </c>
      <c r="C8" s="6" t="s">
        <v>12</v>
      </c>
      <c r="D8" s="6">
        <v>8</v>
      </c>
      <c r="E8" s="9">
        <v>31655.081150000002</v>
      </c>
      <c r="F8" s="7">
        <f t="shared" si="0"/>
        <v>253241</v>
      </c>
      <c r="G8" s="12" t="s">
        <v>16</v>
      </c>
      <c r="H8" s="13" t="s">
        <v>17</v>
      </c>
    </row>
    <row r="9" spans="1:8" ht="99.9" customHeight="1">
      <c r="A9" s="8">
        <v>7</v>
      </c>
      <c r="B9" s="6" t="s">
        <v>21</v>
      </c>
      <c r="C9" s="6" t="s">
        <v>12</v>
      </c>
      <c r="D9" s="6">
        <v>2</v>
      </c>
      <c r="E9" s="9">
        <v>11411.0535</v>
      </c>
      <c r="F9" s="7">
        <f t="shared" si="0"/>
        <v>22822</v>
      </c>
      <c r="G9" s="12" t="s">
        <v>16</v>
      </c>
      <c r="H9" s="13" t="s">
        <v>17</v>
      </c>
    </row>
    <row r="10" spans="1:8" ht="93" customHeight="1">
      <c r="A10" s="8">
        <v>8</v>
      </c>
      <c r="B10" s="6" t="s">
        <v>22</v>
      </c>
      <c r="C10" s="6" t="s">
        <v>12</v>
      </c>
      <c r="D10" s="6">
        <v>1</v>
      </c>
      <c r="E10" s="9">
        <v>19037.518499999998</v>
      </c>
      <c r="F10" s="7">
        <f t="shared" si="0"/>
        <v>19038</v>
      </c>
      <c r="G10" s="12" t="s">
        <v>16</v>
      </c>
      <c r="H10" s="13" t="s">
        <v>17</v>
      </c>
    </row>
    <row r="11" spans="1:8" ht="93" customHeight="1">
      <c r="A11" s="8">
        <v>9</v>
      </c>
      <c r="B11" s="6" t="s">
        <v>23</v>
      </c>
      <c r="C11" s="6" t="s">
        <v>12</v>
      </c>
      <c r="D11" s="6">
        <v>6</v>
      </c>
      <c r="E11" s="9">
        <v>14060.6235</v>
      </c>
      <c r="F11" s="7">
        <f>ROUND(E11*D11,0)</f>
        <v>84364</v>
      </c>
      <c r="G11" s="12" t="s">
        <v>16</v>
      </c>
      <c r="H11" s="13" t="s">
        <v>17</v>
      </c>
    </row>
    <row r="12" spans="1:8" ht="87" customHeight="1">
      <c r="A12" s="8">
        <v>10</v>
      </c>
      <c r="B12" s="6" t="s">
        <v>24</v>
      </c>
      <c r="C12" s="6" t="s">
        <v>12</v>
      </c>
      <c r="D12" s="6">
        <v>1</v>
      </c>
      <c r="E12" s="9">
        <v>13062.66654</v>
      </c>
      <c r="F12" s="7">
        <f t="shared" si="0"/>
        <v>13063</v>
      </c>
      <c r="G12" s="12" t="s">
        <v>16</v>
      </c>
      <c r="H12" s="13" t="s">
        <v>17</v>
      </c>
    </row>
    <row r="13" spans="1:8" ht="58.95" customHeight="1">
      <c r="A13" s="8">
        <v>11</v>
      </c>
      <c r="B13" s="6" t="s">
        <v>25</v>
      </c>
      <c r="C13" s="6" t="s">
        <v>26</v>
      </c>
      <c r="D13" s="6">
        <v>1232.5</v>
      </c>
      <c r="E13" s="9">
        <v>39.027450000000002</v>
      </c>
      <c r="F13" s="7">
        <f t="shared" si="0"/>
        <v>48101</v>
      </c>
      <c r="G13" s="12" t="s">
        <v>27</v>
      </c>
      <c r="H13" s="13" t="s">
        <v>28</v>
      </c>
    </row>
    <row r="14" spans="1:8" ht="111" customHeight="1">
      <c r="A14" s="8">
        <v>12</v>
      </c>
      <c r="B14" s="14" t="s">
        <v>29</v>
      </c>
      <c r="C14" s="6" t="s">
        <v>30</v>
      </c>
      <c r="D14" s="6">
        <v>2</v>
      </c>
      <c r="E14" s="9">
        <v>9526</v>
      </c>
      <c r="F14" s="7">
        <f t="shared" si="0"/>
        <v>19052</v>
      </c>
      <c r="G14" s="15" t="s">
        <v>31</v>
      </c>
      <c r="H14" s="13" t="s">
        <v>32</v>
      </c>
    </row>
    <row r="15" spans="1:8" ht="58.95" customHeight="1">
      <c r="A15" s="8">
        <v>13</v>
      </c>
      <c r="B15" s="14" t="s">
        <v>33</v>
      </c>
      <c r="C15" s="6" t="s">
        <v>34</v>
      </c>
      <c r="D15" s="6">
        <v>1573</v>
      </c>
      <c r="E15" s="9">
        <v>24.336549999999999</v>
      </c>
      <c r="F15" s="7">
        <f t="shared" si="0"/>
        <v>38281</v>
      </c>
      <c r="G15" s="15" t="s">
        <v>35</v>
      </c>
      <c r="H15" s="13" t="s">
        <v>36</v>
      </c>
    </row>
    <row r="16" spans="1:8" ht="63" customHeight="1">
      <c r="A16" s="8">
        <v>14</v>
      </c>
      <c r="B16" s="14" t="s">
        <v>37</v>
      </c>
      <c r="C16" s="6" t="s">
        <v>38</v>
      </c>
      <c r="D16" s="6">
        <v>9</v>
      </c>
      <c r="E16" s="9">
        <v>1412.9955</v>
      </c>
      <c r="F16" s="7">
        <f t="shared" si="0"/>
        <v>12717</v>
      </c>
      <c r="G16" s="16" t="s">
        <v>39</v>
      </c>
      <c r="H16" s="16" t="s">
        <v>40</v>
      </c>
    </row>
    <row r="17" spans="1:8" ht="63" customHeight="1">
      <c r="A17" s="8">
        <v>15</v>
      </c>
      <c r="B17" s="14" t="s">
        <v>41</v>
      </c>
      <c r="C17" s="6" t="s">
        <v>38</v>
      </c>
      <c r="D17" s="6">
        <v>10</v>
      </c>
      <c r="E17" s="9">
        <v>1428.34825</v>
      </c>
      <c r="F17" s="7">
        <f t="shared" si="0"/>
        <v>14283</v>
      </c>
      <c r="G17" s="16" t="s">
        <v>42</v>
      </c>
      <c r="H17" s="16" t="s">
        <v>40</v>
      </c>
    </row>
    <row r="18" spans="1:8" ht="63" customHeight="1">
      <c r="A18" s="8">
        <v>16</v>
      </c>
      <c r="B18" s="14" t="s">
        <v>43</v>
      </c>
      <c r="C18" s="6" t="s">
        <v>38</v>
      </c>
      <c r="D18" s="6">
        <v>16</v>
      </c>
      <c r="E18" s="9">
        <v>1018.45695</v>
      </c>
      <c r="F18" s="7">
        <f t="shared" si="0"/>
        <v>16295</v>
      </c>
      <c r="G18" s="16" t="s">
        <v>44</v>
      </c>
      <c r="H18" s="16" t="s">
        <v>40</v>
      </c>
    </row>
    <row r="19" spans="1:8" ht="40.200000000000003" customHeight="1">
      <c r="A19" s="8">
        <v>17</v>
      </c>
      <c r="B19" s="14" t="s">
        <v>45</v>
      </c>
      <c r="C19" s="6" t="s">
        <v>12</v>
      </c>
      <c r="D19" s="6">
        <v>9</v>
      </c>
      <c r="E19" s="9">
        <v>1648.1909499999999</v>
      </c>
      <c r="F19" s="7">
        <f t="shared" si="0"/>
        <v>14834</v>
      </c>
      <c r="G19" s="44" t="s">
        <v>46</v>
      </c>
      <c r="H19" s="44" t="s">
        <v>14</v>
      </c>
    </row>
    <row r="20" spans="1:8" ht="40.200000000000003" customHeight="1">
      <c r="A20" s="8">
        <v>18</v>
      </c>
      <c r="B20" s="14" t="s">
        <v>47</v>
      </c>
      <c r="C20" s="6" t="s">
        <v>12</v>
      </c>
      <c r="D20" s="6">
        <v>16</v>
      </c>
      <c r="E20" s="9">
        <v>1648.1909499999999</v>
      </c>
      <c r="F20" s="7">
        <f t="shared" si="0"/>
        <v>26371</v>
      </c>
      <c r="G20" s="44"/>
      <c r="H20" s="44"/>
    </row>
    <row r="21" spans="1:8" ht="95.1" customHeight="1">
      <c r="A21" s="8">
        <v>19</v>
      </c>
      <c r="B21" s="14" t="s">
        <v>48</v>
      </c>
      <c r="C21" s="6" t="s">
        <v>49</v>
      </c>
      <c r="D21" s="6">
        <v>16</v>
      </c>
      <c r="E21" s="9">
        <v>5899.6850045000001</v>
      </c>
      <c r="F21" s="7">
        <f t="shared" si="0"/>
        <v>94395</v>
      </c>
      <c r="G21" s="44" t="s">
        <v>50</v>
      </c>
      <c r="H21" s="44" t="s">
        <v>51</v>
      </c>
    </row>
    <row r="22" spans="1:8" ht="95.1" customHeight="1">
      <c r="A22" s="8">
        <v>20</v>
      </c>
      <c r="B22" s="14" t="s">
        <v>52</v>
      </c>
      <c r="C22" s="6" t="s">
        <v>49</v>
      </c>
      <c r="D22" s="6">
        <v>1</v>
      </c>
      <c r="E22" s="9">
        <v>7152.1468340000001</v>
      </c>
      <c r="F22" s="7">
        <f t="shared" si="0"/>
        <v>7152</v>
      </c>
      <c r="G22" s="44"/>
      <c r="H22" s="44"/>
    </row>
    <row r="23" spans="1:8" ht="33" customHeight="1">
      <c r="A23" s="8">
        <v>21</v>
      </c>
      <c r="B23" s="14" t="s">
        <v>53</v>
      </c>
      <c r="C23" s="6" t="s">
        <v>34</v>
      </c>
      <c r="D23" s="6">
        <v>900</v>
      </c>
      <c r="E23" s="9">
        <v>5.5335000000000001</v>
      </c>
      <c r="F23" s="7">
        <f t="shared" si="0"/>
        <v>4980</v>
      </c>
      <c r="G23" s="15" t="s">
        <v>54</v>
      </c>
      <c r="H23" s="44" t="s">
        <v>36</v>
      </c>
    </row>
    <row r="24" spans="1:8" ht="33" customHeight="1">
      <c r="A24" s="8">
        <v>22</v>
      </c>
      <c r="B24" s="14" t="s">
        <v>55</v>
      </c>
      <c r="C24" s="6" t="s">
        <v>34</v>
      </c>
      <c r="D24" s="6">
        <v>1000</v>
      </c>
      <c r="E24" s="9">
        <v>4.5353000000000003</v>
      </c>
      <c r="F24" s="7">
        <f t="shared" si="0"/>
        <v>4535</v>
      </c>
      <c r="G24" s="15" t="s">
        <v>56</v>
      </c>
      <c r="H24" s="44"/>
    </row>
    <row r="25" spans="1:8" ht="58.2" customHeight="1">
      <c r="A25" s="8">
        <v>23</v>
      </c>
      <c r="B25" s="14" t="s">
        <v>57</v>
      </c>
      <c r="C25" s="6" t="s">
        <v>12</v>
      </c>
      <c r="D25" s="6">
        <v>9</v>
      </c>
      <c r="E25" s="9">
        <v>6763.1630500000001</v>
      </c>
      <c r="F25" s="7">
        <f t="shared" si="0"/>
        <v>60868</v>
      </c>
      <c r="G25" s="15" t="s">
        <v>58</v>
      </c>
      <c r="H25" s="16" t="s">
        <v>14</v>
      </c>
    </row>
    <row r="26" spans="1:8" ht="61.95" customHeight="1">
      <c r="A26" s="8">
        <v>24</v>
      </c>
      <c r="B26" s="14" t="s">
        <v>59</v>
      </c>
      <c r="C26" s="6" t="s">
        <v>60</v>
      </c>
      <c r="D26" s="6">
        <v>24</v>
      </c>
      <c r="E26" s="9">
        <v>287.08015</v>
      </c>
      <c r="F26" s="7">
        <f t="shared" si="0"/>
        <v>6890</v>
      </c>
      <c r="G26" s="15" t="s">
        <v>61</v>
      </c>
      <c r="H26" s="16" t="s">
        <v>62</v>
      </c>
    </row>
    <row r="27" spans="1:8" ht="61.95" customHeight="1">
      <c r="A27" s="8">
        <v>25</v>
      </c>
      <c r="B27" s="14" t="s">
        <v>63</v>
      </c>
      <c r="C27" s="6" t="s">
        <v>30</v>
      </c>
      <c r="D27" s="6">
        <v>2</v>
      </c>
      <c r="E27" s="9">
        <v>3426.1370499999998</v>
      </c>
      <c r="F27" s="7">
        <f t="shared" si="0"/>
        <v>6852</v>
      </c>
      <c r="G27" s="15" t="s">
        <v>64</v>
      </c>
      <c r="H27" s="13" t="s">
        <v>32</v>
      </c>
    </row>
    <row r="28" spans="1:8" ht="63.6" customHeight="1">
      <c r="A28" s="8">
        <v>26</v>
      </c>
      <c r="B28" s="14" t="s">
        <v>65</v>
      </c>
      <c r="C28" s="6" t="s">
        <v>49</v>
      </c>
      <c r="D28" s="6">
        <v>1</v>
      </c>
      <c r="E28" s="9">
        <v>5787.3569074999996</v>
      </c>
      <c r="F28" s="7">
        <f t="shared" si="0"/>
        <v>5787</v>
      </c>
      <c r="G28" s="44" t="s">
        <v>50</v>
      </c>
      <c r="H28" s="44" t="s">
        <v>51</v>
      </c>
    </row>
    <row r="29" spans="1:8" ht="63.6" customHeight="1">
      <c r="A29" s="8">
        <v>27</v>
      </c>
      <c r="B29" s="14" t="s">
        <v>66</v>
      </c>
      <c r="C29" s="6" t="s">
        <v>49</v>
      </c>
      <c r="D29" s="6">
        <v>7</v>
      </c>
      <c r="E29" s="9">
        <v>6377.5465635</v>
      </c>
      <c r="F29" s="7">
        <f t="shared" si="0"/>
        <v>44643</v>
      </c>
      <c r="G29" s="44"/>
      <c r="H29" s="44"/>
    </row>
    <row r="30" spans="1:8" ht="66" customHeight="1">
      <c r="A30" s="8">
        <v>28</v>
      </c>
      <c r="B30" s="14" t="s">
        <v>67</v>
      </c>
      <c r="C30" s="6" t="s">
        <v>34</v>
      </c>
      <c r="D30" s="6">
        <v>1065</v>
      </c>
      <c r="E30" s="9">
        <v>16.8826</v>
      </c>
      <c r="F30" s="7">
        <f t="shared" si="0"/>
        <v>17980</v>
      </c>
      <c r="G30" s="15" t="s">
        <v>54</v>
      </c>
      <c r="H30" s="16" t="s">
        <v>36</v>
      </c>
    </row>
    <row r="31" spans="1:8" ht="61.8" customHeight="1">
      <c r="A31" s="8">
        <v>29</v>
      </c>
      <c r="B31" s="14" t="s">
        <v>68</v>
      </c>
      <c r="C31" s="6" t="s">
        <v>49</v>
      </c>
      <c r="D31" s="6">
        <v>2</v>
      </c>
      <c r="E31" s="17">
        <v>527.80999999999995</v>
      </c>
      <c r="F31" s="7">
        <f t="shared" si="0"/>
        <v>1056</v>
      </c>
      <c r="G31" s="44" t="s">
        <v>69</v>
      </c>
      <c r="H31" s="44" t="s">
        <v>70</v>
      </c>
    </row>
    <row r="32" spans="1:8" ht="61.8" customHeight="1">
      <c r="A32" s="8">
        <v>30</v>
      </c>
      <c r="B32" s="14" t="s">
        <v>71</v>
      </c>
      <c r="C32" s="6" t="s">
        <v>49</v>
      </c>
      <c r="D32" s="6">
        <v>33</v>
      </c>
      <c r="E32" s="9">
        <v>302.39999999999998</v>
      </c>
      <c r="F32" s="7">
        <f t="shared" si="0"/>
        <v>9979</v>
      </c>
      <c r="G32" s="44"/>
      <c r="H32" s="44"/>
    </row>
    <row r="33" spans="1:8" ht="60" customHeight="1">
      <c r="A33" s="8">
        <v>31</v>
      </c>
      <c r="B33" s="14" t="s">
        <v>72</v>
      </c>
      <c r="C33" s="6" t="s">
        <v>34</v>
      </c>
      <c r="D33" s="6">
        <v>4209</v>
      </c>
      <c r="E33" s="9">
        <v>33.613300000000002</v>
      </c>
      <c r="F33" s="7">
        <f t="shared" si="0"/>
        <v>141478</v>
      </c>
      <c r="G33" s="15" t="s">
        <v>73</v>
      </c>
      <c r="H33" s="16" t="s">
        <v>36</v>
      </c>
    </row>
    <row r="34" spans="1:8" ht="67.2" customHeight="1">
      <c r="A34" s="8">
        <v>32</v>
      </c>
      <c r="B34" s="14" t="s">
        <v>74</v>
      </c>
      <c r="C34" s="6" t="s">
        <v>12</v>
      </c>
      <c r="D34" s="6">
        <v>2</v>
      </c>
      <c r="E34" s="9">
        <v>1830.88</v>
      </c>
      <c r="F34" s="7">
        <f t="shared" si="0"/>
        <v>3662</v>
      </c>
      <c r="G34" s="15" t="s">
        <v>58</v>
      </c>
      <c r="H34" s="16" t="s">
        <v>14</v>
      </c>
    </row>
    <row r="35" spans="1:8" ht="78" customHeight="1">
      <c r="A35" s="8">
        <v>33</v>
      </c>
      <c r="B35" s="14" t="s">
        <v>75</v>
      </c>
      <c r="C35" s="6" t="s">
        <v>34</v>
      </c>
      <c r="D35" s="6">
        <v>600</v>
      </c>
      <c r="E35" s="9">
        <v>10.1122</v>
      </c>
      <c r="F35" s="7">
        <f t="shared" si="0"/>
        <v>6067</v>
      </c>
      <c r="G35" s="15" t="s">
        <v>54</v>
      </c>
      <c r="H35" s="15" t="s">
        <v>76</v>
      </c>
    </row>
    <row r="36" spans="1:8" ht="99" customHeight="1">
      <c r="A36" s="8">
        <v>34</v>
      </c>
      <c r="B36" s="18" t="s">
        <v>77</v>
      </c>
      <c r="C36" s="19" t="s">
        <v>78</v>
      </c>
      <c r="D36" s="20">
        <f>160.38</f>
        <v>160.38</v>
      </c>
      <c r="E36" s="21">
        <v>9.09</v>
      </c>
      <c r="F36" s="7">
        <f t="shared" si="0"/>
        <v>1458</v>
      </c>
      <c r="G36" s="22" t="s">
        <v>79</v>
      </c>
      <c r="H36" s="23" t="s">
        <v>80</v>
      </c>
    </row>
    <row r="37" spans="1:8" ht="78" customHeight="1">
      <c r="A37" s="8">
        <v>35</v>
      </c>
      <c r="B37" s="18" t="s">
        <v>81</v>
      </c>
      <c r="C37" s="19" t="s">
        <v>78</v>
      </c>
      <c r="D37" s="20">
        <f>249+2610</f>
        <v>2859</v>
      </c>
      <c r="E37" s="21">
        <v>6.68</v>
      </c>
      <c r="F37" s="7">
        <f t="shared" si="0"/>
        <v>19098</v>
      </c>
      <c r="G37" s="24" t="s">
        <v>82</v>
      </c>
      <c r="H37" s="25" t="s">
        <v>83</v>
      </c>
    </row>
    <row r="38" spans="1:8" ht="97.95" customHeight="1">
      <c r="A38" s="8">
        <v>36</v>
      </c>
      <c r="B38" s="18" t="s">
        <v>84</v>
      </c>
      <c r="C38" s="19" t="s">
        <v>78</v>
      </c>
      <c r="D38" s="20">
        <f>249+2610</f>
        <v>2859</v>
      </c>
      <c r="E38" s="21">
        <v>8.83</v>
      </c>
      <c r="F38" s="7">
        <f t="shared" si="0"/>
        <v>25245</v>
      </c>
      <c r="G38" s="26" t="s">
        <v>85</v>
      </c>
      <c r="H38" s="27" t="s">
        <v>86</v>
      </c>
    </row>
    <row r="39" spans="1:8" ht="26.25" customHeight="1">
      <c r="A39" s="38" t="s">
        <v>87</v>
      </c>
      <c r="B39" s="39"/>
      <c r="C39" s="40"/>
      <c r="D39" s="28"/>
      <c r="E39" s="29"/>
      <c r="F39" s="29">
        <f>SUM(F3:F38)</f>
        <v>1145586</v>
      </c>
      <c r="G39" s="30"/>
      <c r="H39" s="31"/>
    </row>
    <row r="40" spans="1:8" s="1" customFormat="1" ht="50.4" customHeight="1">
      <c r="A40" s="41" t="s">
        <v>88</v>
      </c>
      <c r="B40" s="42"/>
      <c r="C40" s="42"/>
      <c r="D40" s="42"/>
      <c r="E40" s="42"/>
      <c r="F40" s="42"/>
      <c r="G40" s="42"/>
      <c r="H40" s="43"/>
    </row>
    <row r="41" spans="1:8" s="1" customFormat="1" ht="14.4">
      <c r="A41" s="32" t="s">
        <v>89</v>
      </c>
      <c r="B41" s="33"/>
      <c r="C41" s="33"/>
      <c r="D41" s="33"/>
      <c r="E41" s="33"/>
      <c r="F41" s="33"/>
      <c r="G41" s="33"/>
      <c r="H41" s="34"/>
    </row>
    <row r="42" spans="1:8" s="1" customFormat="1" ht="14.4">
      <c r="A42" s="32" t="s">
        <v>90</v>
      </c>
      <c r="B42" s="33"/>
      <c r="C42" s="33"/>
      <c r="D42" s="33"/>
      <c r="E42" s="33"/>
      <c r="F42" s="33"/>
      <c r="G42" s="33"/>
      <c r="H42" s="34"/>
    </row>
    <row r="43" spans="1:8" s="1" customFormat="1" ht="42.6" customHeight="1">
      <c r="A43" s="32" t="s">
        <v>91</v>
      </c>
      <c r="B43" s="33"/>
      <c r="C43" s="33"/>
      <c r="D43" s="33"/>
      <c r="E43" s="33"/>
      <c r="F43" s="33"/>
      <c r="G43" s="33"/>
      <c r="H43" s="34"/>
    </row>
    <row r="44" spans="1:8" s="1" customFormat="1" ht="14.4" customHeight="1">
      <c r="A44" s="32" t="s">
        <v>92</v>
      </c>
      <c r="B44" s="33"/>
      <c r="C44" s="33"/>
      <c r="D44" s="33"/>
      <c r="E44" s="33"/>
      <c r="F44" s="33"/>
      <c r="G44" s="33"/>
      <c r="H44" s="34"/>
    </row>
    <row r="45" spans="1:8" s="1" customFormat="1" ht="14.4" customHeight="1">
      <c r="A45" s="32" t="s">
        <v>93</v>
      </c>
      <c r="B45" s="33"/>
      <c r="C45" s="33"/>
      <c r="D45" s="33"/>
      <c r="E45" s="33"/>
      <c r="F45" s="33"/>
      <c r="G45" s="33"/>
      <c r="H45" s="34"/>
    </row>
    <row r="46" spans="1:8" s="1" customFormat="1" ht="14.4">
      <c r="A46" s="35" t="s">
        <v>94</v>
      </c>
      <c r="B46" s="36"/>
      <c r="C46" s="36"/>
      <c r="D46" s="36"/>
      <c r="E46" s="36"/>
      <c r="F46" s="36"/>
      <c r="G46" s="36"/>
      <c r="H46" s="37"/>
    </row>
  </sheetData>
  <sheetProtection password="86A8" sheet="1" objects="1" scenarios="1"/>
  <mergeCells count="18">
    <mergeCell ref="A1:H1"/>
    <mergeCell ref="A39:C39"/>
    <mergeCell ref="A40:H40"/>
    <mergeCell ref="A41:H41"/>
    <mergeCell ref="G19:G20"/>
    <mergeCell ref="G21:G22"/>
    <mergeCell ref="G28:G29"/>
    <mergeCell ref="G31:G32"/>
    <mergeCell ref="H19:H20"/>
    <mergeCell ref="H21:H22"/>
    <mergeCell ref="H23:H24"/>
    <mergeCell ref="H28:H29"/>
    <mergeCell ref="H31:H32"/>
    <mergeCell ref="A42:H42"/>
    <mergeCell ref="A43:H43"/>
    <mergeCell ref="A44:H44"/>
    <mergeCell ref="A45:H45"/>
    <mergeCell ref="A46:H46"/>
  </mergeCells>
  <phoneticPr fontId="11" type="noConversion"/>
  <printOptions horizontalCentered="1"/>
  <pageMargins left="0.94488188976377963" right="0.98425196850393704" top="0.19685039370078741" bottom="0.51181102362204722" header="0.31496062992125984" footer="0.31496062992125984"/>
  <pageSetup paperSize="9" scale="75" orientation="landscape" r:id="rId1"/>
  <headerFooter>
    <oddFooter>&amp;L投标法定代表人或授权委托人（签字盖章）：</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交通工程清单</vt:lpstr>
      <vt:lpstr>交通工程清单!Print_Area</vt:lpstr>
      <vt:lpstr>交通工程清单!Print_Titles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2021-09-28T00:54:16Z</cp:lastPrinted>
  <dcterms:created xsi:type="dcterms:W3CDTF">2020-02-18T11:30:00Z</dcterms:created>
  <dcterms:modified xsi:type="dcterms:W3CDTF">2021-09-28T00:55:04Z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2052-11.1.0.10700</vt:lpwstr>
  </property>
  <property fmtid="{D5CDD505-2E9C-101B-9397-08002B2CF9AE}" pid="4" name="ICV">
    <vt:lpwstr>9c7a34746b76494e895d873e990f6bdc</vt:lpwstr>
  </property>
</Properties>
</file>