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<sst xmlns="http://schemas.openxmlformats.org/spreadsheetml/2006/main" count="123" uniqueCount="78">
  <si>
    <t>潭石特大桥下部及上部结构报价清单</t>
  </si>
  <si>
    <t>序号</t>
  </si>
  <si>
    <t>项目名称</t>
  </si>
  <si>
    <t>单位</t>
  </si>
  <si>
    <t>数量</t>
  </si>
  <si>
    <t>甲方提供</t>
  </si>
  <si>
    <t>乙方提供</t>
  </si>
  <si>
    <t>报价内容</t>
  </si>
  <si>
    <t>计量规则</t>
  </si>
  <si>
    <t>情况描述</t>
  </si>
  <si>
    <t>开挖承台石方</t>
  </si>
  <si>
    <t>m3</t>
  </si>
  <si>
    <t>提供施工所需钢便桥、钢平台及电源。</t>
  </si>
  <si>
    <t>单价含开挖石方所需的机械、机具、人工等一切费用。</t>
  </si>
  <si>
    <t>按经甲方确认的实际工程量计量。</t>
  </si>
  <si>
    <t>本项目19#～23#墩均在涉水区，其中21#、22#墩承台设置于河床底约3m，为红砂岩，石方开挖需在围堰内进行。</t>
  </si>
  <si>
    <t>承台石方清除</t>
  </si>
  <si>
    <t>单价含清除石方所需的机械、机具、人工等一切费用。不含石碴外运堆弃费用。</t>
  </si>
  <si>
    <t>开挖基坑砂砾</t>
  </si>
  <si>
    <t>提供开挖作业场地</t>
  </si>
  <si>
    <t>单价含开挖砂砾所需的机械、机具、人工等一切费用。不含石碴外运堆弃费用。</t>
  </si>
  <si>
    <t>本项目19#、20#、23#墩采用的是砂砾筑岛围堰施工，承台施工时需开挖筑岛砂砾。</t>
  </si>
  <si>
    <t>承台钢筋</t>
  </si>
  <si>
    <t>kg</t>
  </si>
  <si>
    <t>单价含钢筋卸车、钢筋加工、制作、成品或半成品运输、吊装、安装等所需的机械、机具耗材、人工等一切费用。</t>
  </si>
  <si>
    <t>按设计图纸所示及钢筋表所列工程量计量。固定、定位架立等辅助钢筋不另行计量。</t>
  </si>
  <si>
    <t>钢筋加工场距施工现场约1公里内，通行条件良好。</t>
  </si>
  <si>
    <t>承台混凝土</t>
  </si>
  <si>
    <t>单价含支模、浇筑、振捣、养生等所需的机械、机具、耗材、人工等一切费用。</t>
  </si>
  <si>
    <t>按设计图纸所示工程量计量。</t>
  </si>
  <si>
    <t>桥墩钢筋</t>
  </si>
  <si>
    <t>钢筋加工场距施工现场约1公里内，通行条件良好。19#、23#桥墩为柱式墩，20#、21#、22#桥墩为实心薄壁墩。</t>
  </si>
  <si>
    <t>桥墩混凝土</t>
  </si>
  <si>
    <t>20#、21#、22#桥墩为实心薄壁墩拟采用翻模或爬模施工。</t>
  </si>
  <si>
    <t>盖梁钢筋</t>
  </si>
  <si>
    <t>盖梁混凝土</t>
  </si>
  <si>
    <t>悬浇梁钢筋</t>
  </si>
  <si>
    <t>悬浇梁钢筋铰线</t>
  </si>
  <si>
    <t>单价含钢铰线卸车、加工、制作、成品或半成品运输、吊装、安装、张拉、压浆等所需的机械、机具、耗材、人工等一切费用。</t>
  </si>
  <si>
    <t>按设计图纸所示及数量表所列工程量计量。锚固长度及工作长度不另行计量。</t>
  </si>
  <si>
    <t>项目张拉、压浆采用智能设备。</t>
  </si>
  <si>
    <t>悬浇梁精轧螺纹钢</t>
  </si>
  <si>
    <t>单价含精轧螺纹钢卸车、加工、制作、成品或半成品运输、吊装、安装、张拉、压浆等所需的机械、机具、耗材、人工等一切费用。</t>
  </si>
  <si>
    <t>按设计图纸所标及数量表所列工程量计量。锚固长度及工作长度不另行计量。</t>
  </si>
  <si>
    <t>悬浇梁混凝土</t>
  </si>
  <si>
    <t>单价含完成悬浇梁施工所需的除甲方提供以外的所有机械、机具、耗材、人工等一切费用。</t>
  </si>
  <si>
    <t>按设计图纸所标及数量表所列工程量计量</t>
  </si>
  <si>
    <t>1、项目混凝土运输采用天泵和地泵相结合，天泵和地泵由甲方提供。地泵导管的清洗工作由乙方负责。
2、项目共3个主墩，分左右幅，计划投入挂篮6套，计划上部结构施工工期为8个月。</t>
  </si>
  <si>
    <t>现浇段钢筋</t>
  </si>
  <si>
    <t>现浇段混凝土</t>
  </si>
  <si>
    <t>单价含完成现浇梁施工所需的除甲方提供以外的所有机械、机具、耗材、人工等一切费用。</t>
  </si>
  <si>
    <t>项目混凝土运输采用天泵，天泵由甲方提供。</t>
  </si>
  <si>
    <t>塔吊</t>
  </si>
  <si>
    <t>提供塔吊</t>
  </si>
  <si>
    <t>单价含塔吊的进出场费、安拆费、租赁费、操作手工资等费用。</t>
  </si>
  <si>
    <t>按甲方指示进出场，按月计量。</t>
  </si>
  <si>
    <r>
      <t>提供开挖承台石方所需的炮机、挖机、</t>
    </r>
    <r>
      <rPr>
        <sz val="10"/>
        <rFont val="宋体"/>
        <family val="0"/>
      </rPr>
      <t>水泵等其它机具。</t>
    </r>
  </si>
  <si>
    <r>
      <t>提供清除承台开挖石方所需的吊机、挖机、</t>
    </r>
    <r>
      <rPr>
        <sz val="10"/>
        <rFont val="宋体"/>
        <family val="0"/>
      </rPr>
      <t>水泵等其它机具。</t>
    </r>
  </si>
  <si>
    <r>
      <t>本项目石方开挖需在围堰内进行，开挖后的石方需清除出围堰外，</t>
    </r>
    <r>
      <rPr>
        <sz val="10"/>
        <rFont val="宋体"/>
        <family val="0"/>
      </rPr>
      <t>吊运至钢平台堆弃。</t>
    </r>
  </si>
  <si>
    <r>
      <t>提供开挖基坑砂砾所需的挖机</t>
    </r>
    <r>
      <rPr>
        <sz val="10"/>
        <rFont val="宋体"/>
        <family val="0"/>
      </rPr>
      <t>、水泵等其它机具。</t>
    </r>
  </si>
  <si>
    <r>
      <t>提供加工场地、电源，提供钢筋，并运输至加工场。</t>
    </r>
    <r>
      <rPr>
        <sz val="10"/>
        <rFont val="宋体"/>
        <family val="0"/>
      </rPr>
      <t>电费由甲方承担。</t>
    </r>
  </si>
  <si>
    <r>
      <t>提供</t>
    </r>
    <r>
      <rPr>
        <sz val="10"/>
        <rFont val="宋体"/>
        <family val="0"/>
      </rPr>
      <t>电源（配电房）至施工场地电缆；钢筋加工制作所需的切割、弯曲、焊接、吊装等机具。</t>
    </r>
  </si>
  <si>
    <r>
      <t>提供混凝土，并运输至施工现场。</t>
    </r>
    <r>
      <rPr>
        <sz val="10"/>
        <rFont val="宋体"/>
        <family val="0"/>
      </rPr>
      <t>电费由甲方承担。</t>
    </r>
  </si>
  <si>
    <r>
      <t>提供</t>
    </r>
    <r>
      <rPr>
        <sz val="10"/>
        <rFont val="宋体"/>
        <family val="0"/>
      </rPr>
      <t>电源（配电房）至施工场地电缆；承台模板，水泵、混凝土浇筑、振捣、养生所需的机具。</t>
    </r>
  </si>
  <si>
    <r>
      <t>提供</t>
    </r>
    <r>
      <rPr>
        <sz val="10"/>
        <rFont val="宋体"/>
        <family val="0"/>
      </rPr>
      <t>电源（配电房）至施工场地电缆；桥墩模板，水泵、混凝土浇筑、振捣、养生所需的机具。</t>
    </r>
  </si>
  <si>
    <r>
      <t>提供加工场地、电源，提供钢铰线、锚具、夹片运输至加工场。</t>
    </r>
    <r>
      <rPr>
        <sz val="10"/>
        <rFont val="宋体"/>
        <family val="0"/>
      </rPr>
      <t>电费由甲方承担。</t>
    </r>
  </si>
  <si>
    <r>
      <t>提供</t>
    </r>
    <r>
      <rPr>
        <sz val="10"/>
        <rFont val="宋体"/>
        <family val="0"/>
      </rPr>
      <t>电源（配电房）至施工场地电缆；钢铰线加工制作所需的切割、张拉、压浆等机具、设备。</t>
    </r>
  </si>
  <si>
    <r>
      <t>提供加工场地、电源，提供精轧螺纹钢、锚具、夹片</t>
    </r>
    <r>
      <rPr>
        <sz val="10"/>
        <rFont val="宋体"/>
        <family val="0"/>
      </rPr>
      <t>、压浆材料运输至加工场。电费由甲方承担。</t>
    </r>
  </si>
  <si>
    <r>
      <t>提供</t>
    </r>
    <r>
      <rPr>
        <sz val="10"/>
        <rFont val="宋体"/>
        <family val="0"/>
      </rPr>
      <t>电源（配电房）至施工场地电缆；精轧螺纹钢加工制作所需的切割、张拉、压浆等机具、设备。</t>
    </r>
  </si>
  <si>
    <r>
      <t>提供悬浇梁施工所需的挂篮、0#块托架、内、外模板，端头模板等；支撑所需的爬堆、方木、槽钢、工字钢、钢管、顶托、扣件等；挂篮施工所需的钢丝绳、千斤顶、精轧螺栓、葫芦等；挂篮施工所需的起重、安拆、预压等；混凝土浇筑、振捣、养生；</t>
    </r>
    <r>
      <rPr>
        <sz val="10"/>
        <rFont val="宋体"/>
        <family val="0"/>
      </rPr>
      <t>电源（配电房）至施工场地电缆等所需的机具、设备、材料。</t>
    </r>
  </si>
  <si>
    <r>
      <t>提供现浇段施工所需的支架、内外模板</t>
    </r>
    <r>
      <rPr>
        <sz val="10"/>
        <rFont val="宋体"/>
        <family val="0"/>
      </rPr>
      <t>、水泵、等；支架基底硬化、搭设、预压等；混凝土浇筑、振捣、养生所需的机具、设备、材料。</t>
    </r>
  </si>
  <si>
    <r>
      <t>项目计划投入3台塔吊,计划设置于</t>
    </r>
    <r>
      <rPr>
        <sz val="10"/>
        <rFont val="宋体"/>
        <family val="0"/>
      </rPr>
      <t>左右幅桥梁中间。</t>
    </r>
  </si>
  <si>
    <t>项目总体工期计划：1、2021年12月15日，计划开挖19#、20#墩承台施工（承台围堰由甲方负责），进而施工墩身、0#块等上部结构；2、2022年2月20日，计划开挖21#、22#、23#墩承台施工（承台围堰由甲方负责），进而施工墩身、0#块等上部结构；3、下部结构及上部结构计划于2022年10月底全面完成；4、悬浇梁混凝土、现浇段混凝土报价人报价时须提供详细的报价组成说明；</t>
  </si>
  <si>
    <t>综合报价含增值税税率（％）</t>
  </si>
  <si>
    <r>
      <t>综合报价中   含增值税， 税率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％</t>
    </r>
  </si>
  <si>
    <t>合计</t>
  </si>
  <si>
    <t>综合报价  （单价）</t>
  </si>
  <si>
    <t>月.3台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</si>
</sst>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86" zoomScaleNormal="86" workbookViewId="0" topLeftCell="A1">
      <selection activeCell="F3" sqref="F3"/>
    </sheetView>
  </sheetViews>
  <sheetFormatPr defaultColWidth="9.00390625" defaultRowHeight="15"/>
  <cols>
    <col min="1" max="1" width="2.7109375" style="12" customWidth="1"/>
    <col min="2" max="2" width="14.140625" style="1" customWidth="1"/>
    <col min="3" max="3" width="6.7109375" style="1" customWidth="1"/>
    <col min="4" max="4" width="9.28125" style="1" bestFit="1" customWidth="1"/>
    <col min="5" max="5" width="9.7109375" style="1" customWidth="1"/>
    <col min="6" max="7" width="12.28125" style="1" customWidth="1"/>
    <col min="8" max="8" width="21.7109375" style="1" customWidth="1"/>
    <col min="9" max="9" width="29.421875" style="1" customWidth="1"/>
    <col min="10" max="10" width="29.7109375" style="1" customWidth="1"/>
    <col min="11" max="12" width="21.421875" style="1" customWidth="1"/>
    <col min="13" max="13" width="16.7109375" style="1" customWidth="1"/>
    <col min="14" max="16384" width="9.00390625" style="1" customWidth="1"/>
  </cols>
  <sheetData>
    <row r="1" spans="1:12" ht="29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3" customFormat="1" ht="38.25" customHeight="1">
      <c r="A2" s="4" t="s">
        <v>1</v>
      </c>
      <c r="B2" s="2" t="s">
        <v>2</v>
      </c>
      <c r="C2" s="2" t="s">
        <v>3</v>
      </c>
      <c r="D2" s="2" t="s">
        <v>4</v>
      </c>
      <c r="E2" s="4" t="s">
        <v>76</v>
      </c>
      <c r="F2" s="2" t="s">
        <v>75</v>
      </c>
      <c r="G2" s="4" t="s">
        <v>73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</row>
    <row r="3" spans="1:12" s="3" customFormat="1" ht="67.5" customHeight="1">
      <c r="A3" s="4">
        <v>1</v>
      </c>
      <c r="B3" s="4" t="s">
        <v>10</v>
      </c>
      <c r="C3" s="4" t="s">
        <v>11</v>
      </c>
      <c r="D3" s="4">
        <f>309.12+810.22+787.71</f>
        <v>1907.0500000000002</v>
      </c>
      <c r="E3" s="4"/>
      <c r="F3" s="4"/>
      <c r="G3" s="7" t="s">
        <v>74</v>
      </c>
      <c r="H3" s="4" t="s">
        <v>12</v>
      </c>
      <c r="I3" s="4" t="s">
        <v>56</v>
      </c>
      <c r="J3" s="4" t="s">
        <v>13</v>
      </c>
      <c r="K3" s="4" t="s">
        <v>14</v>
      </c>
      <c r="L3" s="4" t="s">
        <v>15</v>
      </c>
    </row>
    <row r="4" spans="1:12" s="3" customFormat="1" ht="63.75" customHeight="1">
      <c r="A4" s="4">
        <v>2</v>
      </c>
      <c r="B4" s="4" t="s">
        <v>16</v>
      </c>
      <c r="C4" s="4" t="s">
        <v>11</v>
      </c>
      <c r="D4" s="4">
        <f>309.12+810.22+787.71</f>
        <v>1907.0500000000002</v>
      </c>
      <c r="E4" s="4"/>
      <c r="F4" s="4"/>
      <c r="G4" s="8"/>
      <c r="H4" s="4" t="s">
        <v>12</v>
      </c>
      <c r="I4" s="4" t="s">
        <v>57</v>
      </c>
      <c r="J4" s="4" t="s">
        <v>17</v>
      </c>
      <c r="K4" s="4" t="s">
        <v>14</v>
      </c>
      <c r="L4" s="4" t="s">
        <v>58</v>
      </c>
    </row>
    <row r="5" spans="1:12" s="3" customFormat="1" ht="63.75" customHeight="1">
      <c r="A5" s="4">
        <v>3</v>
      </c>
      <c r="B5" s="4" t="s">
        <v>18</v>
      </c>
      <c r="C5" s="4" t="s">
        <v>11</v>
      </c>
      <c r="D5" s="4">
        <f>772.8+965.5+1079.99</f>
        <v>2818.29</v>
      </c>
      <c r="E5" s="4"/>
      <c r="F5" s="4"/>
      <c r="G5" s="8"/>
      <c r="H5" s="4" t="s">
        <v>19</v>
      </c>
      <c r="I5" s="4" t="s">
        <v>59</v>
      </c>
      <c r="J5" s="4" t="s">
        <v>20</v>
      </c>
      <c r="K5" s="4" t="s">
        <v>14</v>
      </c>
      <c r="L5" s="4" t="s">
        <v>21</v>
      </c>
    </row>
    <row r="6" spans="1:12" s="3" customFormat="1" ht="55.5" customHeight="1">
      <c r="A6" s="4">
        <v>4</v>
      </c>
      <c r="B6" s="4" t="s">
        <v>22</v>
      </c>
      <c r="C6" s="4" t="s">
        <v>23</v>
      </c>
      <c r="D6" s="5">
        <v>93133.6</v>
      </c>
      <c r="E6" s="4"/>
      <c r="F6" s="4"/>
      <c r="G6" s="8"/>
      <c r="H6" s="4" t="s">
        <v>60</v>
      </c>
      <c r="I6" s="4" t="s">
        <v>61</v>
      </c>
      <c r="J6" s="4" t="s">
        <v>24</v>
      </c>
      <c r="K6" s="4" t="s">
        <v>25</v>
      </c>
      <c r="L6" s="4" t="s">
        <v>26</v>
      </c>
    </row>
    <row r="7" spans="1:12" s="3" customFormat="1" ht="52.5" customHeight="1">
      <c r="A7" s="4">
        <v>5</v>
      </c>
      <c r="B7" s="4" t="s">
        <v>27</v>
      </c>
      <c r="C7" s="4" t="s">
        <v>11</v>
      </c>
      <c r="D7" s="5">
        <v>1622.6</v>
      </c>
      <c r="E7" s="4"/>
      <c r="F7" s="4"/>
      <c r="G7" s="8"/>
      <c r="H7" s="4" t="s">
        <v>62</v>
      </c>
      <c r="I7" s="4" t="s">
        <v>63</v>
      </c>
      <c r="J7" s="4" t="s">
        <v>28</v>
      </c>
      <c r="K7" s="4" t="s">
        <v>29</v>
      </c>
      <c r="L7" s="4"/>
    </row>
    <row r="8" spans="1:12" s="3" customFormat="1" ht="63.75" customHeight="1">
      <c r="A8" s="4">
        <v>6</v>
      </c>
      <c r="B8" s="4" t="s">
        <v>30</v>
      </c>
      <c r="C8" s="4" t="s">
        <v>23</v>
      </c>
      <c r="D8" s="5">
        <v>144631.6</v>
      </c>
      <c r="E8" s="4"/>
      <c r="F8" s="4"/>
      <c r="G8" s="8"/>
      <c r="H8" s="4" t="s">
        <v>60</v>
      </c>
      <c r="I8" s="4" t="s">
        <v>61</v>
      </c>
      <c r="J8" s="4" t="s">
        <v>24</v>
      </c>
      <c r="K8" s="4" t="s">
        <v>25</v>
      </c>
      <c r="L8" s="4" t="s">
        <v>31</v>
      </c>
    </row>
    <row r="9" spans="1:12" s="3" customFormat="1" ht="49.5" customHeight="1">
      <c r="A9" s="4">
        <v>7</v>
      </c>
      <c r="B9" s="4" t="s">
        <v>32</v>
      </c>
      <c r="C9" s="4" t="s">
        <v>11</v>
      </c>
      <c r="D9" s="5">
        <v>3209.69</v>
      </c>
      <c r="E9" s="4"/>
      <c r="F9" s="4"/>
      <c r="G9" s="8"/>
      <c r="H9" s="4" t="s">
        <v>62</v>
      </c>
      <c r="I9" s="4" t="s">
        <v>64</v>
      </c>
      <c r="J9" s="4" t="s">
        <v>28</v>
      </c>
      <c r="K9" s="4" t="s">
        <v>29</v>
      </c>
      <c r="L9" s="4" t="s">
        <v>33</v>
      </c>
    </row>
    <row r="10" spans="1:12" s="3" customFormat="1" ht="49.5" customHeight="1">
      <c r="A10" s="4">
        <v>8</v>
      </c>
      <c r="B10" s="5" t="s">
        <v>34</v>
      </c>
      <c r="C10" s="5" t="s">
        <v>23</v>
      </c>
      <c r="D10" s="5">
        <v>26219.6</v>
      </c>
      <c r="E10" s="5"/>
      <c r="F10" s="5"/>
      <c r="G10" s="8"/>
      <c r="H10" s="4" t="s">
        <v>60</v>
      </c>
      <c r="I10" s="4" t="s">
        <v>61</v>
      </c>
      <c r="J10" s="4" t="s">
        <v>24</v>
      </c>
      <c r="K10" s="4" t="s">
        <v>25</v>
      </c>
      <c r="L10" s="4"/>
    </row>
    <row r="11" spans="1:12" s="3" customFormat="1" ht="49.5" customHeight="1">
      <c r="A11" s="4">
        <v>9</v>
      </c>
      <c r="B11" s="5" t="s">
        <v>35</v>
      </c>
      <c r="C11" s="5" t="s">
        <v>11</v>
      </c>
      <c r="D11" s="5">
        <v>158.96</v>
      </c>
      <c r="E11" s="5"/>
      <c r="F11" s="5"/>
      <c r="G11" s="8"/>
      <c r="H11" s="4" t="s">
        <v>62</v>
      </c>
      <c r="I11" s="4" t="s">
        <v>64</v>
      </c>
      <c r="J11" s="4" t="s">
        <v>28</v>
      </c>
      <c r="K11" s="4" t="s">
        <v>29</v>
      </c>
      <c r="L11" s="4"/>
    </row>
    <row r="12" spans="1:12" s="3" customFormat="1" ht="58.5" customHeight="1">
      <c r="A12" s="4">
        <v>10</v>
      </c>
      <c r="B12" s="4" t="s">
        <v>36</v>
      </c>
      <c r="C12" s="4" t="s">
        <v>23</v>
      </c>
      <c r="D12" s="5">
        <f>587277.2+140279.8+78875.5</f>
        <v>806432.5</v>
      </c>
      <c r="E12" s="4"/>
      <c r="F12" s="4"/>
      <c r="G12" s="8"/>
      <c r="H12" s="4" t="s">
        <v>60</v>
      </c>
      <c r="I12" s="4" t="s">
        <v>61</v>
      </c>
      <c r="J12" s="4" t="s">
        <v>24</v>
      </c>
      <c r="K12" s="4" t="s">
        <v>25</v>
      </c>
      <c r="L12" s="4" t="s">
        <v>26</v>
      </c>
    </row>
    <row r="13" spans="1:12" s="3" customFormat="1" ht="67.5" customHeight="1">
      <c r="A13" s="4">
        <v>11</v>
      </c>
      <c r="B13" s="4" t="s">
        <v>37</v>
      </c>
      <c r="C13" s="4" t="s">
        <v>23</v>
      </c>
      <c r="D13" s="5">
        <v>267463.9</v>
      </c>
      <c r="E13" s="4"/>
      <c r="F13" s="4"/>
      <c r="G13" s="8"/>
      <c r="H13" s="4" t="s">
        <v>65</v>
      </c>
      <c r="I13" s="4" t="s">
        <v>66</v>
      </c>
      <c r="J13" s="4" t="s">
        <v>38</v>
      </c>
      <c r="K13" s="4" t="s">
        <v>39</v>
      </c>
      <c r="L13" s="4" t="s">
        <v>40</v>
      </c>
    </row>
    <row r="14" spans="1:12" s="3" customFormat="1" ht="71.25" customHeight="1">
      <c r="A14" s="4">
        <v>12</v>
      </c>
      <c r="B14" s="4" t="s">
        <v>41</v>
      </c>
      <c r="C14" s="4" t="s">
        <v>23</v>
      </c>
      <c r="D14" s="5">
        <v>49649</v>
      </c>
      <c r="E14" s="4"/>
      <c r="F14" s="4"/>
      <c r="G14" s="8"/>
      <c r="H14" s="4" t="s">
        <v>67</v>
      </c>
      <c r="I14" s="4" t="s">
        <v>68</v>
      </c>
      <c r="J14" s="4" t="s">
        <v>42</v>
      </c>
      <c r="K14" s="4" t="s">
        <v>43</v>
      </c>
      <c r="L14" s="4" t="s">
        <v>40</v>
      </c>
    </row>
    <row r="15" spans="1:12" s="3" customFormat="1" ht="154.5" customHeight="1">
      <c r="A15" s="4">
        <v>13</v>
      </c>
      <c r="B15" s="4" t="s">
        <v>44</v>
      </c>
      <c r="C15" s="4" t="s">
        <v>11</v>
      </c>
      <c r="D15" s="5">
        <f>3060.98+143.8</f>
        <v>3204.78</v>
      </c>
      <c r="E15" s="4"/>
      <c r="F15" s="4"/>
      <c r="G15" s="8"/>
      <c r="H15" s="4" t="s">
        <v>62</v>
      </c>
      <c r="I15" s="4" t="s">
        <v>69</v>
      </c>
      <c r="J15" s="4" t="s">
        <v>45</v>
      </c>
      <c r="K15" s="4" t="s">
        <v>46</v>
      </c>
      <c r="L15" s="4" t="s">
        <v>47</v>
      </c>
    </row>
    <row r="16" spans="1:12" s="3" customFormat="1" ht="90" customHeight="1">
      <c r="A16" s="4">
        <v>14</v>
      </c>
      <c r="B16" s="4" t="s">
        <v>48</v>
      </c>
      <c r="C16" s="4" t="s">
        <v>23</v>
      </c>
      <c r="D16" s="5">
        <f>214046.92+82135.3</f>
        <v>296182.22000000003</v>
      </c>
      <c r="E16" s="4"/>
      <c r="F16" s="4"/>
      <c r="G16" s="8"/>
      <c r="H16" s="4" t="s">
        <v>60</v>
      </c>
      <c r="I16" s="4" t="s">
        <v>61</v>
      </c>
      <c r="J16" s="4" t="s">
        <v>24</v>
      </c>
      <c r="K16" s="4" t="s">
        <v>25</v>
      </c>
      <c r="L16" s="4" t="s">
        <v>26</v>
      </c>
    </row>
    <row r="17" spans="1:12" s="3" customFormat="1" ht="90" customHeight="1">
      <c r="A17" s="4">
        <v>15</v>
      </c>
      <c r="B17" s="4" t="s">
        <v>49</v>
      </c>
      <c r="C17" s="4" t="s">
        <v>11</v>
      </c>
      <c r="D17" s="5">
        <v>1337.56</v>
      </c>
      <c r="E17" s="4"/>
      <c r="F17" s="4"/>
      <c r="G17" s="8"/>
      <c r="H17" s="4" t="s">
        <v>62</v>
      </c>
      <c r="I17" s="4" t="s">
        <v>70</v>
      </c>
      <c r="J17" s="4" t="s">
        <v>50</v>
      </c>
      <c r="K17" s="4" t="s">
        <v>46</v>
      </c>
      <c r="L17" s="4" t="s">
        <v>51</v>
      </c>
    </row>
    <row r="18" spans="1:12" s="3" customFormat="1" ht="38.25" customHeight="1">
      <c r="A18" s="4">
        <v>16</v>
      </c>
      <c r="B18" s="4" t="s">
        <v>52</v>
      </c>
      <c r="C18" s="4" t="s">
        <v>77</v>
      </c>
      <c r="D18" s="4">
        <v>8</v>
      </c>
      <c r="E18" s="4"/>
      <c r="F18" s="4"/>
      <c r="G18" s="9"/>
      <c r="H18" s="4"/>
      <c r="I18" s="4" t="s">
        <v>53</v>
      </c>
      <c r="J18" s="4" t="s">
        <v>54</v>
      </c>
      <c r="K18" s="4" t="s">
        <v>55</v>
      </c>
      <c r="L18" s="4" t="s">
        <v>71</v>
      </c>
    </row>
    <row r="19" spans="1:12" ht="30" customHeight="1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60" customHeight="1">
      <c r="A20" s="6" t="s">
        <v>72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sheetProtection/>
  <mergeCells count="3">
    <mergeCell ref="A1:L1"/>
    <mergeCell ref="A20:L20"/>
    <mergeCell ref="G3:G18"/>
  </mergeCells>
  <printOptions/>
  <pageMargins left="0.7086614173228347" right="0.7086614173228347" top="0.7480314960629921" bottom="0.7480314960629921" header="0.31496062992125984" footer="0.5118110236220472"/>
  <pageSetup horizontalDpi="600" verticalDpi="600" orientation="landscape" paperSize="9" scale="70" r:id="rId1"/>
  <headerFooter>
    <oddFooter>&amp;L报价人（盖章）：&amp;C签字：              时间：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2021-11-05T00:39:11Z</cp:lastPrinted>
  <dcterms:created xsi:type="dcterms:W3CDTF">2021-11-04T03:34:37Z</dcterms:created>
  <dcterms:modified xsi:type="dcterms:W3CDTF">2021-11-05T00:39:21Z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9C94060EE1F54FDE8C0570D8A6142EAD</vt:lpwstr>
  </property>
  <property fmtid="{D5CDD505-2E9C-101B-9397-08002B2CF9AE}" pid="3" name="KSOProductBuildVer">
    <vt:lpwstr>2052-11.1.0.11045</vt:lpwstr>
  </property>
</Properties>
</file>